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øtterøy Historielag\Documents\Regnskap\2018\"/>
    </mc:Choice>
  </mc:AlternateContent>
  <bookViews>
    <workbookView xWindow="0" yWindow="0" windowWidth="19200" windowHeight="7245"/>
  </bookViews>
  <sheets>
    <sheet name="Ark1" sheetId="1" r:id="rId1"/>
  </sheets>
  <definedNames>
    <definedName name="_xlnm.Print_Area" localSheetId="0">'Ark1'!$A$1:$M$68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41" i="1" l="1"/>
  <c r="G51" i="1"/>
  <c r="G47" i="1"/>
  <c r="G53" i="1" l="1"/>
  <c r="G23" i="1"/>
  <c r="G15" i="1"/>
  <c r="I51" i="1" l="1"/>
  <c r="I53" i="1" s="1"/>
  <c r="I47" i="1"/>
  <c r="I41" i="1"/>
  <c r="I23" i="1"/>
  <c r="I25" i="1" s="1"/>
  <c r="I15" i="1"/>
</calcChain>
</file>

<file path=xl/sharedStrings.xml><?xml version="1.0" encoding="utf-8"?>
<sst xmlns="http://schemas.openxmlformats.org/spreadsheetml/2006/main" count="54" uniqueCount="51">
  <si>
    <t>NØTTERØY HISTORIELAG</t>
  </si>
  <si>
    <t>RESULTATREGNSKAP</t>
  </si>
  <si>
    <t>Utgifter:</t>
  </si>
  <si>
    <t>Administrasjon</t>
  </si>
  <si>
    <t>Annonser</t>
  </si>
  <si>
    <t>Arrangementer</t>
  </si>
  <si>
    <t>Kontingenter andre lag</t>
  </si>
  <si>
    <t>"Njotarøy"</t>
  </si>
  <si>
    <t>Bidrag til Stiftelsen Fagertun</t>
  </si>
  <si>
    <t>Bankgebyrer</t>
  </si>
  <si>
    <t>Gaver</t>
  </si>
  <si>
    <t>Inntekter:</t>
  </si>
  <si>
    <t>Kontingenter</t>
  </si>
  <si>
    <t>Bidrag / gaver</t>
  </si>
  <si>
    <t>Renter</t>
  </si>
  <si>
    <t xml:space="preserve"> </t>
  </si>
  <si>
    <t>Kassebeholdning</t>
  </si>
  <si>
    <t>Kto. 14.00794 Nøtterø Sparebank</t>
  </si>
  <si>
    <t>Kto. 09.60974 Nøtterø Sparebank</t>
  </si>
  <si>
    <t>kto. 28.13154 Pilgrimsveien</t>
  </si>
  <si>
    <t>Kundefordringer</t>
  </si>
  <si>
    <t>Bøker i kommisjon</t>
  </si>
  <si>
    <t>Sum eiendeler</t>
  </si>
  <si>
    <t>Pilgrimsveien</t>
  </si>
  <si>
    <t>Sum gjeld</t>
  </si>
  <si>
    <t>Egenkapital 1.1.</t>
  </si>
  <si>
    <t>Kapital pr. 31.12.</t>
  </si>
  <si>
    <t>Sum gjeld og egenkapital</t>
  </si>
  <si>
    <t xml:space="preserve">Jon Pande </t>
  </si>
  <si>
    <t>Trine Langemyr</t>
  </si>
  <si>
    <t>kasserer</t>
  </si>
  <si>
    <t>regnskapsfører</t>
  </si>
  <si>
    <t>Momskompensasjon</t>
  </si>
  <si>
    <t>Husleie smie og bryggerhus</t>
  </si>
  <si>
    <t>BALANSE PR. 31.12.</t>
  </si>
  <si>
    <t>Lån til Stiftelsen Fagertun</t>
  </si>
  <si>
    <t>Opptjente ikke innbetalte inntekter</t>
  </si>
  <si>
    <t>Eiendeler</t>
  </si>
  <si>
    <t>Gjeld</t>
  </si>
  <si>
    <t>Påløpte, ikke betalte utgifter</t>
  </si>
  <si>
    <t>Årets resultat</t>
  </si>
  <si>
    <t>Kontingent kommende år, innbetalt i år</t>
  </si>
  <si>
    <t>Kto. 19 26688</t>
  </si>
  <si>
    <t>kto 14 55318 DNB</t>
  </si>
  <si>
    <t>Note 1</t>
  </si>
  <si>
    <t>Note 2</t>
  </si>
  <si>
    <t>Note 3</t>
  </si>
  <si>
    <t>Bidrag til Stiftelsen Fagertun 1994 - 2018</t>
  </si>
  <si>
    <t>akkumulert pr. 31.12.2018</t>
  </si>
  <si>
    <t>Note 4</t>
  </si>
  <si>
    <t>Nøtterøy, 9.januar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</si>
</sst>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u val="singleAccounting"/>
      <sz val="12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164" fontId="8" fillId="0" borderId="0" xfId="1" applyNumberFormat="1" applyFont="1"/>
    <xf numFmtId="164" fontId="1" fillId="0" borderId="0" xfId="1" applyNumberFormat="1" applyFont="1"/>
    <xf numFmtId="164" fontId="8" fillId="0" borderId="1" xfId="1" applyNumberFormat="1" applyFont="1" applyBorder="1"/>
    <xf numFmtId="164" fontId="8" fillId="0" borderId="0" xfId="1" applyNumberFormat="1" applyFont="1" applyBorder="1"/>
    <xf numFmtId="164" fontId="7" fillId="0" borderId="0" xfId="1" applyNumberFormat="1" applyFont="1" applyBorder="1"/>
    <xf numFmtId="164" fontId="9" fillId="0" borderId="0" xfId="1" applyNumberFormat="1" applyFont="1"/>
    <xf numFmtId="164" fontId="1" fillId="0" borderId="0" xfId="1" applyNumberFormat="1" applyFont="1" applyBorder="1"/>
    <xf numFmtId="0" fontId="0" fillId="0" borderId="0" xfId="0" applyBorder="1"/>
    <xf numFmtId="164" fontId="10" fillId="0" borderId="1" xfId="1" applyNumberFormat="1" applyFont="1" applyBorder="1"/>
    <xf numFmtId="164" fontId="9" fillId="0" borderId="1" xfId="1" applyNumberFormat="1" applyFont="1" applyBorder="1"/>
    <xf numFmtId="164" fontId="9" fillId="0" borderId="0" xfId="1" applyNumberFormat="1" applyFont="1" applyBorder="1"/>
    <xf numFmtId="165" fontId="7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164" fontId="0" fillId="0" borderId="0" xfId="1" applyNumberFormat="1" applyFont="1"/>
    <xf numFmtId="165" fontId="1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2" fontId="8" fillId="0" borderId="0" xfId="1" applyNumberFormat="1" applyFont="1"/>
    <xf numFmtId="0" fontId="11" fillId="0" borderId="0" xfId="1" applyNumberFormat="1" applyFont="1" applyBorder="1" applyAlignment="1">
      <alignment horizontal="center"/>
    </xf>
    <xf numFmtId="164" fontId="12" fillId="0" borderId="0" xfId="1" applyNumberFormat="1" applyFont="1"/>
    <xf numFmtId="164" fontId="13" fillId="0" borderId="0" xfId="1" applyNumberFormat="1" applyFont="1"/>
    <xf numFmtId="164" fontId="10" fillId="0" borderId="0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3" xfId="1" applyNumberFormat="1" applyFont="1" applyBorder="1"/>
    <xf numFmtId="165" fontId="1" fillId="0" borderId="1" xfId="1" applyNumberFormat="1" applyFont="1" applyBorder="1"/>
    <xf numFmtId="165" fontId="1" fillId="0" borderId="2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1" fillId="0" borderId="0" xfId="1" applyNumberFormat="1" applyFont="1" applyBorder="1"/>
    <xf numFmtId="165" fontId="1" fillId="0" borderId="4" xfId="1" applyNumberFormat="1" applyFont="1" applyBorder="1"/>
    <xf numFmtId="165" fontId="1" fillId="0" borderId="3" xfId="1" applyNumberFormat="1" applyFont="1" applyBorder="1"/>
    <xf numFmtId="165" fontId="3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7"/>
  <sheetViews>
    <sheetView tabSelected="1" topLeftCell="A46" workbookViewId="0">
      <selection activeCell="G26" sqref="G26"/>
    </sheetView>
  </sheetViews>
  <sheetFormatPr baseColWidth="10" defaultColWidth="11.42578125" defaultRowHeight="15" x14ac:dyDescent="0.25"/>
  <cols>
    <col min="2" max="2" width="12.42578125" bestFit="1" customWidth="1"/>
    <col min="7" max="7" width="16.7109375" customWidth="1"/>
    <col min="8" max="8" width="10.85546875" customWidth="1"/>
    <col min="9" max="9" width="14.85546875" customWidth="1"/>
    <col min="11" max="11" width="9.7109375" customWidth="1"/>
    <col min="15" max="15" width="13.85546875" customWidth="1"/>
  </cols>
  <sheetData>
    <row r="2" spans="1:20" ht="23.25" x14ac:dyDescent="0.35">
      <c r="C2" s="1" t="s">
        <v>0</v>
      </c>
      <c r="D2" s="1"/>
      <c r="E2" s="1"/>
      <c r="F2" s="1"/>
      <c r="G2" s="31">
        <v>2018</v>
      </c>
      <c r="H2" s="31"/>
      <c r="J2" s="1"/>
      <c r="K2" s="1"/>
      <c r="L2" s="1"/>
      <c r="M2" s="1"/>
      <c r="N2" s="1"/>
      <c r="O2" s="1"/>
      <c r="P2" s="1"/>
      <c r="Q2" s="1"/>
      <c r="R2" s="2"/>
      <c r="S2" s="2"/>
    </row>
    <row r="4" spans="1:20" ht="21" thickBot="1" x14ac:dyDescent="0.35">
      <c r="A4" s="3" t="s">
        <v>1</v>
      </c>
      <c r="G4" s="30">
        <v>2018</v>
      </c>
      <c r="I4" s="30">
        <v>2017</v>
      </c>
      <c r="O4" s="4"/>
      <c r="R4" s="5"/>
    </row>
    <row r="5" spans="1:20" ht="20.25" x14ac:dyDescent="0.3">
      <c r="A5" s="6" t="s">
        <v>2</v>
      </c>
      <c r="R5" s="5"/>
    </row>
    <row r="6" spans="1:20" x14ac:dyDescent="0.25">
      <c r="A6" s="7" t="s">
        <v>3</v>
      </c>
      <c r="B6" s="7"/>
      <c r="C6" s="7"/>
      <c r="D6" s="7"/>
      <c r="E6" s="7" t="s">
        <v>49</v>
      </c>
      <c r="F6" s="7"/>
      <c r="G6" s="32">
        <v>158929.60000000001</v>
      </c>
      <c r="H6" s="7"/>
      <c r="I6" s="32">
        <v>102368.7</v>
      </c>
      <c r="J6" s="7"/>
      <c r="K6" s="7"/>
      <c r="L6" s="7"/>
      <c r="M6" s="7"/>
      <c r="N6" s="7"/>
      <c r="O6" s="7"/>
      <c r="P6" s="7"/>
      <c r="Q6" s="7"/>
      <c r="R6" s="7"/>
      <c r="S6" s="8"/>
      <c r="T6" s="8"/>
    </row>
    <row r="7" spans="1:20" x14ac:dyDescent="0.25">
      <c r="A7" s="7" t="s">
        <v>4</v>
      </c>
      <c r="B7" s="7"/>
      <c r="C7" s="7"/>
      <c r="D7" s="7"/>
      <c r="E7" s="7"/>
      <c r="F7" s="7"/>
      <c r="G7" s="32">
        <v>43068.75</v>
      </c>
      <c r="H7" s="7"/>
      <c r="I7" s="32">
        <v>44970</v>
      </c>
      <c r="J7" s="7"/>
      <c r="K7" s="7"/>
      <c r="L7" s="7"/>
      <c r="M7" s="7"/>
      <c r="N7" s="7"/>
      <c r="O7" s="7"/>
      <c r="P7" s="7"/>
      <c r="Q7" s="7"/>
      <c r="R7" s="7"/>
      <c r="S7" s="8"/>
      <c r="T7" s="8"/>
    </row>
    <row r="8" spans="1:20" x14ac:dyDescent="0.25">
      <c r="A8" s="7" t="s">
        <v>33</v>
      </c>
      <c r="B8" s="7"/>
      <c r="C8" s="7"/>
      <c r="D8" s="7"/>
      <c r="E8" s="7"/>
      <c r="F8" s="7"/>
      <c r="G8" s="32">
        <v>43200</v>
      </c>
      <c r="H8" s="7"/>
      <c r="I8" s="32">
        <v>43200</v>
      </c>
      <c r="J8" s="7"/>
      <c r="K8" s="7"/>
      <c r="L8" s="7"/>
      <c r="M8" s="7"/>
      <c r="N8" s="7"/>
      <c r="O8" s="7"/>
      <c r="P8" s="7"/>
      <c r="Q8" s="7"/>
      <c r="R8" s="7"/>
      <c r="S8" s="8"/>
      <c r="T8" s="8"/>
    </row>
    <row r="9" spans="1:20" x14ac:dyDescent="0.25">
      <c r="A9" s="7" t="s">
        <v>5</v>
      </c>
      <c r="B9" s="7"/>
      <c r="C9" s="7"/>
      <c r="D9" s="7"/>
      <c r="E9" s="7"/>
      <c r="F9" s="7"/>
      <c r="G9" s="32">
        <v>33946.050000000003</v>
      </c>
      <c r="H9" s="7"/>
      <c r="I9" s="32">
        <v>26769.81</v>
      </c>
      <c r="J9" s="7"/>
      <c r="K9" s="7"/>
      <c r="L9" s="7"/>
      <c r="M9" s="7"/>
      <c r="N9" s="7"/>
      <c r="O9" s="7"/>
      <c r="P9" s="7"/>
      <c r="Q9" s="7"/>
      <c r="R9" s="7"/>
      <c r="S9" s="8"/>
      <c r="T9" s="8"/>
    </row>
    <row r="10" spans="1:20" x14ac:dyDescent="0.25">
      <c r="A10" s="7" t="s">
        <v>6</v>
      </c>
      <c r="B10" s="7"/>
      <c r="C10" s="7"/>
      <c r="D10" s="7"/>
      <c r="E10" s="7"/>
      <c r="F10" s="7"/>
      <c r="G10" s="32">
        <v>1324</v>
      </c>
      <c r="H10" s="7"/>
      <c r="I10" s="32">
        <v>1090</v>
      </c>
      <c r="J10" s="7"/>
      <c r="K10" s="7"/>
      <c r="L10" s="7"/>
      <c r="M10" s="7"/>
      <c r="N10" s="7"/>
      <c r="O10" s="7"/>
      <c r="P10" s="7"/>
      <c r="Q10" s="7"/>
      <c r="R10" s="7"/>
      <c r="S10" s="8"/>
      <c r="T10" s="8"/>
    </row>
    <row r="11" spans="1:20" x14ac:dyDescent="0.25">
      <c r="A11" s="7" t="s">
        <v>7</v>
      </c>
      <c r="B11" s="7"/>
      <c r="C11" s="7"/>
      <c r="D11" s="7"/>
      <c r="E11" s="7"/>
      <c r="F11" s="7"/>
      <c r="G11" s="32">
        <v>67200</v>
      </c>
      <c r="H11" s="7"/>
      <c r="I11" s="32">
        <v>109418</v>
      </c>
      <c r="J11" s="7"/>
      <c r="K11" s="7"/>
      <c r="L11" s="7"/>
      <c r="M11" s="7"/>
      <c r="N11" s="7"/>
      <c r="O11" s="7"/>
      <c r="P11" s="7"/>
      <c r="Q11" s="7"/>
      <c r="R11" s="7"/>
      <c r="S11" s="8"/>
      <c r="T11" s="8"/>
    </row>
    <row r="12" spans="1:20" x14ac:dyDescent="0.25">
      <c r="A12" s="7" t="s">
        <v>8</v>
      </c>
      <c r="B12" s="7"/>
      <c r="C12" s="7"/>
      <c r="D12" s="7"/>
      <c r="E12" s="7" t="s">
        <v>44</v>
      </c>
      <c r="F12" s="7"/>
      <c r="G12" s="32">
        <v>132500</v>
      </c>
      <c r="H12" s="7"/>
      <c r="I12" s="32">
        <v>130000</v>
      </c>
      <c r="J12" s="7"/>
      <c r="K12" s="7"/>
      <c r="L12" s="7"/>
      <c r="M12" s="7"/>
      <c r="N12" s="7"/>
      <c r="O12" s="7"/>
      <c r="P12" s="7"/>
      <c r="Q12" s="7"/>
      <c r="R12" s="7"/>
      <c r="S12" s="8"/>
      <c r="T12" s="8"/>
    </row>
    <row r="13" spans="1:20" x14ac:dyDescent="0.25">
      <c r="A13" s="7" t="s">
        <v>9</v>
      </c>
      <c r="B13" s="7"/>
      <c r="C13" s="7"/>
      <c r="D13" s="7"/>
      <c r="E13" s="7"/>
      <c r="F13" s="7"/>
      <c r="G13" s="32">
        <v>3488.43</v>
      </c>
      <c r="H13" s="7"/>
      <c r="I13" s="32">
        <v>270.5</v>
      </c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</row>
    <row r="14" spans="1:20" ht="15.75" thickBot="1" x14ac:dyDescent="0.3">
      <c r="A14" s="7" t="s">
        <v>10</v>
      </c>
      <c r="B14" s="7"/>
      <c r="C14" s="7"/>
      <c r="D14" s="7"/>
      <c r="E14" s="7"/>
      <c r="F14" s="7"/>
      <c r="G14" s="33">
        <v>8297.6</v>
      </c>
      <c r="H14" s="7"/>
      <c r="I14" s="33">
        <v>1904.9</v>
      </c>
      <c r="J14" s="7"/>
      <c r="K14" s="7"/>
      <c r="L14" s="7"/>
      <c r="M14" s="7"/>
      <c r="N14" s="7"/>
      <c r="O14" s="10"/>
      <c r="P14" s="7"/>
      <c r="Q14" s="7"/>
      <c r="R14" s="10"/>
      <c r="S14" s="8"/>
      <c r="T14" s="8"/>
    </row>
    <row r="15" spans="1:20" x14ac:dyDescent="0.25">
      <c r="A15" s="7"/>
      <c r="B15" s="7"/>
      <c r="C15" s="7"/>
      <c r="D15" s="7"/>
      <c r="E15" s="7"/>
      <c r="F15" s="7"/>
      <c r="G15" s="32">
        <f>SUM(G6:G14)</f>
        <v>491954.43</v>
      </c>
      <c r="H15" s="7"/>
      <c r="I15" s="32">
        <f>SUM(I6:I14)</f>
        <v>459991.91000000003</v>
      </c>
      <c r="J15" s="7"/>
      <c r="K15" s="7"/>
      <c r="L15" s="7"/>
      <c r="M15" s="7"/>
      <c r="N15" s="7"/>
      <c r="O15" s="10"/>
      <c r="P15" s="7"/>
      <c r="Q15" s="7"/>
      <c r="R15" s="10"/>
      <c r="S15" s="8"/>
      <c r="T15" s="8"/>
    </row>
    <row r="16" spans="1:20" ht="17.25" x14ac:dyDescent="0.35">
      <c r="A16" s="11" t="s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0"/>
      <c r="P16" s="7"/>
      <c r="Q16" s="7"/>
      <c r="R16" s="10"/>
      <c r="S16" s="8"/>
      <c r="T16" s="8"/>
    </row>
    <row r="17" spans="1:22" x14ac:dyDescent="0.25">
      <c r="A17" s="7" t="s">
        <v>12</v>
      </c>
      <c r="B17" s="7"/>
      <c r="C17" s="7"/>
      <c r="D17" s="7"/>
      <c r="E17" s="7"/>
      <c r="F17" s="7"/>
      <c r="G17" s="32">
        <v>116250</v>
      </c>
      <c r="H17" s="7"/>
      <c r="I17" s="32">
        <v>110680</v>
      </c>
      <c r="J17" s="7"/>
      <c r="K17" s="7"/>
      <c r="L17" s="7"/>
      <c r="M17" s="7"/>
      <c r="N17" s="7"/>
      <c r="O17" s="10"/>
      <c r="P17" s="7"/>
      <c r="Q17" s="7"/>
      <c r="R17" s="10"/>
      <c r="S17" s="8"/>
      <c r="T17" s="8"/>
    </row>
    <row r="18" spans="1:22" x14ac:dyDescent="0.25">
      <c r="A18" s="7" t="s">
        <v>5</v>
      </c>
      <c r="B18" s="7"/>
      <c r="C18" s="7"/>
      <c r="D18" s="7"/>
      <c r="E18" s="7"/>
      <c r="F18" s="7"/>
      <c r="G18" s="32">
        <v>67141.36</v>
      </c>
      <c r="H18" s="7"/>
      <c r="I18" s="32">
        <v>64591.31</v>
      </c>
      <c r="J18" s="7"/>
      <c r="K18" s="7"/>
      <c r="L18" s="7"/>
      <c r="M18" s="7"/>
      <c r="N18" s="7"/>
      <c r="O18" s="10"/>
      <c r="P18" s="7"/>
      <c r="Q18" s="7"/>
      <c r="R18" s="10"/>
      <c r="S18" s="8"/>
      <c r="T18" s="8"/>
    </row>
    <row r="19" spans="1:22" x14ac:dyDescent="0.25">
      <c r="A19" s="7" t="s">
        <v>13</v>
      </c>
      <c r="B19" s="7"/>
      <c r="C19" s="7"/>
      <c r="D19" s="7"/>
      <c r="E19" s="7" t="s">
        <v>45</v>
      </c>
      <c r="F19" s="7"/>
      <c r="G19" s="32">
        <v>279968.02</v>
      </c>
      <c r="H19" s="7"/>
      <c r="I19" s="32"/>
      <c r="J19" s="7"/>
      <c r="K19" s="7"/>
      <c r="L19" s="7"/>
      <c r="M19" s="7"/>
      <c r="N19" s="7"/>
      <c r="O19" s="10"/>
      <c r="P19" s="7"/>
      <c r="Q19" s="7"/>
      <c r="R19" s="10"/>
      <c r="S19" s="8"/>
      <c r="T19" s="8"/>
    </row>
    <row r="20" spans="1:22" x14ac:dyDescent="0.25">
      <c r="A20" s="7" t="s">
        <v>14</v>
      </c>
      <c r="B20" s="7"/>
      <c r="C20" s="7"/>
      <c r="D20" s="7"/>
      <c r="E20" s="7"/>
      <c r="F20" s="7"/>
      <c r="G20" s="32">
        <v>13565.55</v>
      </c>
      <c r="H20" s="7"/>
      <c r="I20" s="32">
        <v>9788</v>
      </c>
      <c r="J20" s="7"/>
      <c r="K20" s="7"/>
      <c r="L20" s="7"/>
      <c r="M20" s="7"/>
      <c r="N20" s="7"/>
      <c r="O20" s="10"/>
      <c r="P20" s="7"/>
      <c r="Q20" s="7"/>
      <c r="R20" s="10"/>
      <c r="S20" s="8"/>
      <c r="T20" s="8"/>
    </row>
    <row r="21" spans="1:22" x14ac:dyDescent="0.25">
      <c r="A21" s="7" t="s">
        <v>32</v>
      </c>
      <c r="B21" s="7"/>
      <c r="C21" s="7"/>
      <c r="D21" s="7"/>
      <c r="E21" s="7" t="s">
        <v>46</v>
      </c>
      <c r="F21" s="7"/>
      <c r="G21" s="32">
        <v>24004</v>
      </c>
      <c r="H21" s="7"/>
      <c r="I21" s="32">
        <v>24735</v>
      </c>
      <c r="J21" s="7"/>
      <c r="K21" s="7"/>
      <c r="L21" s="7"/>
      <c r="M21" s="7"/>
      <c r="N21" s="7"/>
      <c r="O21" s="10"/>
      <c r="P21" s="7"/>
      <c r="Q21" s="7"/>
      <c r="R21" s="10"/>
      <c r="S21" s="8"/>
      <c r="T21" s="8"/>
    </row>
    <row r="22" spans="1:22" ht="15.75" thickBot="1" x14ac:dyDescent="0.3">
      <c r="A22" s="7" t="s">
        <v>7</v>
      </c>
      <c r="B22" s="7"/>
      <c r="C22" s="7"/>
      <c r="D22" s="7"/>
      <c r="E22" s="7"/>
      <c r="F22" s="7"/>
      <c r="G22" s="33">
        <v>208731.03</v>
      </c>
      <c r="H22" s="7"/>
      <c r="I22" s="33">
        <v>195639.67999999999</v>
      </c>
      <c r="J22" s="7"/>
      <c r="K22" s="7"/>
      <c r="L22" s="7"/>
      <c r="M22" s="7"/>
      <c r="N22" s="7"/>
      <c r="O22" s="10"/>
      <c r="P22" s="7"/>
      <c r="Q22" s="7"/>
      <c r="R22" s="10"/>
      <c r="S22" s="8"/>
      <c r="T22" s="8"/>
    </row>
    <row r="23" spans="1:22" x14ac:dyDescent="0.25">
      <c r="A23" s="7"/>
      <c r="B23" s="7"/>
      <c r="C23" s="7"/>
      <c r="D23" s="7"/>
      <c r="E23" s="7"/>
      <c r="F23" s="7"/>
      <c r="G23" s="32">
        <f>SUM(G17:G22)</f>
        <v>709659.96</v>
      </c>
      <c r="H23" s="7"/>
      <c r="I23" s="32">
        <f>SUM(I17:I22)</f>
        <v>405433.99</v>
      </c>
      <c r="J23" s="7"/>
      <c r="K23" s="7"/>
      <c r="L23" s="7"/>
      <c r="M23" s="24"/>
      <c r="N23" s="7"/>
      <c r="O23" s="10"/>
      <c r="P23" s="7"/>
      <c r="Q23" s="7"/>
      <c r="R23" s="10"/>
      <c r="S23" s="8"/>
      <c r="T23" s="8"/>
    </row>
    <row r="24" spans="1:22" x14ac:dyDescent="0.25">
      <c r="A24" s="7"/>
      <c r="B24" s="7"/>
      <c r="C24" s="7"/>
      <c r="D24" s="7"/>
      <c r="E24" s="7"/>
      <c r="F24" s="7"/>
      <c r="G24" s="32"/>
      <c r="H24" s="7"/>
      <c r="I24" s="32"/>
      <c r="J24" s="7"/>
      <c r="K24" s="7"/>
      <c r="L24" s="7"/>
      <c r="M24" s="24"/>
      <c r="N24" s="7"/>
      <c r="O24" s="10"/>
      <c r="P24" s="7"/>
      <c r="Q24" s="7"/>
      <c r="R24" s="10"/>
      <c r="S24" s="8"/>
      <c r="T24" s="8"/>
      <c r="V24" t="s">
        <v>15</v>
      </c>
    </row>
    <row r="25" spans="1:22" ht="15.75" thickBot="1" x14ac:dyDescent="0.3">
      <c r="A25" s="7" t="s">
        <v>40</v>
      </c>
      <c r="B25" s="7"/>
      <c r="C25" s="7"/>
      <c r="D25" s="7"/>
      <c r="E25" s="7"/>
      <c r="F25" s="7"/>
      <c r="G25" s="32">
        <f>G23-G15</f>
        <v>217705.52999999997</v>
      </c>
      <c r="H25" s="7"/>
      <c r="I25" s="34">
        <f>I23-I15</f>
        <v>-54557.920000000042</v>
      </c>
      <c r="J25" s="7"/>
      <c r="K25" s="7"/>
      <c r="L25" s="7"/>
      <c r="M25" s="7"/>
      <c r="N25" s="7"/>
      <c r="O25" s="10"/>
      <c r="P25" s="7"/>
      <c r="Q25" s="13"/>
      <c r="R25" s="13"/>
      <c r="S25" s="8"/>
      <c r="T25" s="8"/>
    </row>
    <row r="26" spans="1:22" ht="15.75" thickTop="1" x14ac:dyDescent="0.25">
      <c r="O26" s="14"/>
      <c r="R26" s="14"/>
    </row>
    <row r="27" spans="1:22" x14ac:dyDescent="0.25">
      <c r="O27" s="14"/>
    </row>
    <row r="28" spans="1:22" ht="20.25" thickBot="1" x14ac:dyDescent="0.4">
      <c r="A28" s="15" t="s">
        <v>34</v>
      </c>
      <c r="B28" s="9"/>
      <c r="C28" s="16"/>
      <c r="D28" s="17"/>
      <c r="E28" s="17"/>
      <c r="F28" s="17"/>
      <c r="G28" s="29">
        <v>2018</v>
      </c>
      <c r="H28" s="17"/>
      <c r="I28" s="29">
        <v>2017</v>
      </c>
      <c r="J28" s="17"/>
      <c r="K28" s="17"/>
      <c r="L28" s="17"/>
      <c r="M28" s="17"/>
      <c r="N28" s="17"/>
      <c r="O28" s="18"/>
      <c r="P28" s="17"/>
      <c r="Q28" s="17"/>
      <c r="R28" s="19"/>
      <c r="S28" s="14"/>
    </row>
    <row r="29" spans="1:22" ht="22.5" x14ac:dyDescent="0.55000000000000004">
      <c r="A29" s="28"/>
      <c r="B29" s="10"/>
      <c r="C29" s="17"/>
      <c r="D29" s="17"/>
      <c r="E29" s="17"/>
      <c r="F29" s="17"/>
      <c r="G29" s="17"/>
      <c r="H29" s="17"/>
      <c r="I29" s="25"/>
      <c r="J29" s="17"/>
      <c r="K29" s="17"/>
      <c r="L29" s="17"/>
      <c r="M29" s="17"/>
      <c r="N29" s="17"/>
      <c r="O29" s="18"/>
      <c r="P29" s="17"/>
      <c r="Q29" s="17"/>
      <c r="R29" s="19"/>
      <c r="S29" s="14"/>
    </row>
    <row r="30" spans="1:22" ht="16.5" x14ac:dyDescent="0.35">
      <c r="A30" s="27" t="s">
        <v>37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2" x14ac:dyDescent="0.25">
      <c r="A31" s="7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2" x14ac:dyDescent="0.25">
      <c r="A32" s="7" t="s">
        <v>17</v>
      </c>
      <c r="B32" s="7"/>
      <c r="C32" s="7"/>
      <c r="D32" s="7"/>
      <c r="E32" s="7"/>
      <c r="F32" s="7"/>
      <c r="G32" s="32">
        <v>393719.56</v>
      </c>
      <c r="H32" s="7"/>
      <c r="I32" s="32">
        <v>290364.74</v>
      </c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8" t="s">
        <v>18</v>
      </c>
      <c r="B33" s="8"/>
      <c r="C33" s="8"/>
      <c r="D33" s="8"/>
      <c r="E33" s="8"/>
      <c r="F33" s="8"/>
      <c r="G33" s="21">
        <v>3058.39</v>
      </c>
      <c r="H33" s="8"/>
      <c r="I33" s="21">
        <v>1110962.3899999999</v>
      </c>
      <c r="J33" s="8"/>
      <c r="K33" s="8"/>
      <c r="L33" s="8"/>
      <c r="M33" s="8"/>
      <c r="N33" s="8"/>
      <c r="O33" s="8"/>
      <c r="P33" s="8"/>
      <c r="Q33" s="8"/>
      <c r="R33" s="13"/>
    </row>
    <row r="34" spans="1:18" x14ac:dyDescent="0.25">
      <c r="A34" s="20" t="s">
        <v>42</v>
      </c>
      <c r="B34" s="8"/>
      <c r="C34" s="8"/>
      <c r="D34" s="8"/>
      <c r="E34" s="8"/>
      <c r="F34" s="8"/>
      <c r="G34" s="21">
        <v>1112214</v>
      </c>
      <c r="H34" s="8"/>
      <c r="I34" s="21"/>
      <c r="J34" s="8"/>
      <c r="K34" s="8"/>
      <c r="L34" s="8"/>
      <c r="M34" s="8"/>
      <c r="N34" s="8"/>
      <c r="O34" s="8"/>
      <c r="P34" s="8"/>
      <c r="Q34" s="8"/>
      <c r="R34" s="13"/>
    </row>
    <row r="35" spans="1:18" x14ac:dyDescent="0.25">
      <c r="A35" s="20" t="s">
        <v>19</v>
      </c>
      <c r="B35" s="8"/>
      <c r="C35" s="8"/>
      <c r="D35" s="8"/>
      <c r="E35" s="8"/>
      <c r="F35" s="8"/>
      <c r="G35" s="21"/>
      <c r="H35" s="8"/>
      <c r="I35" s="21">
        <v>6361</v>
      </c>
      <c r="J35" s="8"/>
      <c r="K35" s="8"/>
      <c r="L35" s="8"/>
      <c r="M35" s="8"/>
      <c r="N35" s="8"/>
      <c r="O35" s="8"/>
      <c r="P35" s="8"/>
      <c r="Q35" s="8"/>
      <c r="R35" s="13"/>
    </row>
    <row r="36" spans="1:18" x14ac:dyDescent="0.25">
      <c r="A36" s="20" t="s">
        <v>43</v>
      </c>
      <c r="B36" s="8"/>
      <c r="C36" s="8"/>
      <c r="D36" s="8"/>
      <c r="E36" s="8"/>
      <c r="F36" s="8"/>
      <c r="G36" s="21">
        <v>39553.31</v>
      </c>
      <c r="H36" s="8"/>
      <c r="I36" s="21"/>
      <c r="J36" s="8"/>
      <c r="K36" s="8"/>
      <c r="L36" s="8"/>
      <c r="M36" s="8"/>
      <c r="N36" s="8"/>
      <c r="O36" s="8"/>
      <c r="P36" s="8"/>
      <c r="Q36" s="8"/>
      <c r="R36" s="13"/>
    </row>
    <row r="37" spans="1:18" x14ac:dyDescent="0.25">
      <c r="A37" s="7" t="s">
        <v>20</v>
      </c>
      <c r="G37" s="21">
        <v>87271</v>
      </c>
      <c r="I37" s="32">
        <v>42660</v>
      </c>
      <c r="O37" s="13"/>
      <c r="Q37" s="8"/>
      <c r="R37" s="13"/>
    </row>
    <row r="38" spans="1:18" x14ac:dyDescent="0.25">
      <c r="A38" s="7" t="s">
        <v>35</v>
      </c>
      <c r="G38" s="21">
        <v>100000</v>
      </c>
      <c r="I38" s="37">
        <v>100000</v>
      </c>
      <c r="O38" s="13"/>
      <c r="Q38" s="8"/>
      <c r="R38" s="13"/>
    </row>
    <row r="39" spans="1:18" x14ac:dyDescent="0.25">
      <c r="A39" s="20" t="s">
        <v>36</v>
      </c>
      <c r="B39" s="8"/>
      <c r="C39" s="8"/>
      <c r="D39" s="8"/>
      <c r="E39" s="8"/>
      <c r="F39" s="8"/>
      <c r="G39" s="21"/>
      <c r="H39" s="8"/>
      <c r="I39" s="21">
        <v>622</v>
      </c>
      <c r="J39" s="8"/>
      <c r="K39" s="8"/>
      <c r="L39" s="8"/>
      <c r="M39" s="8"/>
      <c r="N39" s="8"/>
      <c r="O39" s="8"/>
      <c r="P39" s="8"/>
      <c r="Q39" s="8"/>
      <c r="R39" s="13"/>
    </row>
    <row r="40" spans="1:18" ht="15.75" thickBot="1" x14ac:dyDescent="0.3">
      <c r="A40" s="20" t="s">
        <v>21</v>
      </c>
      <c r="G40" s="35">
        <v>-800</v>
      </c>
      <c r="I40" s="38">
        <v>-800</v>
      </c>
      <c r="L40" s="13"/>
    </row>
    <row r="41" spans="1:18" ht="15.75" thickBot="1" x14ac:dyDescent="0.3">
      <c r="A41" s="8" t="s">
        <v>22</v>
      </c>
      <c r="B41" s="8"/>
      <c r="C41" s="8"/>
      <c r="D41" s="8"/>
      <c r="E41" s="8"/>
      <c r="F41" s="8"/>
      <c r="G41" s="36">
        <f>SUM(G32:G40)</f>
        <v>1735016.26</v>
      </c>
      <c r="H41" s="8"/>
      <c r="I41" s="36">
        <f>SUM(I32:I40)</f>
        <v>1550170.13</v>
      </c>
      <c r="J41" s="8"/>
      <c r="K41" s="8"/>
      <c r="L41" s="8"/>
      <c r="M41" s="13"/>
      <c r="N41" s="8"/>
      <c r="O41" s="13"/>
      <c r="P41" s="8"/>
      <c r="Q41" s="8"/>
      <c r="R41" s="13"/>
    </row>
    <row r="42" spans="1:18" x14ac:dyDescent="0.25">
      <c r="A42" s="8"/>
      <c r="B42" s="8"/>
      <c r="C42" s="8"/>
      <c r="D42" s="8"/>
      <c r="E42" s="8"/>
      <c r="F42" s="8"/>
      <c r="G42" s="8"/>
      <c r="H42" s="8"/>
      <c r="I42" s="39"/>
      <c r="J42" s="8"/>
      <c r="K42" s="8"/>
      <c r="L42" s="8"/>
      <c r="M42" s="13"/>
      <c r="N42" s="8"/>
      <c r="O42" s="13"/>
      <c r="P42" s="8"/>
      <c r="Q42" s="8"/>
      <c r="R42" s="13"/>
    </row>
    <row r="43" spans="1:18" ht="17.25" x14ac:dyDescent="0.4">
      <c r="A43" s="26" t="s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8"/>
      <c r="Q43" s="8"/>
      <c r="R43" s="13"/>
    </row>
    <row r="44" spans="1:18" x14ac:dyDescent="0.25">
      <c r="A44" s="8" t="s">
        <v>39</v>
      </c>
      <c r="B44" s="8"/>
      <c r="C44" s="8"/>
      <c r="D44" s="8"/>
      <c r="E44" s="8"/>
      <c r="F44" s="8"/>
      <c r="G44" s="21"/>
      <c r="H44" s="21"/>
      <c r="I44" s="21">
        <v>31028.400000000001</v>
      </c>
      <c r="J44" s="8"/>
      <c r="K44" s="8"/>
      <c r="L44" s="8"/>
      <c r="M44" s="8"/>
      <c r="N44" s="8"/>
      <c r="O44" s="13"/>
      <c r="P44" s="8"/>
      <c r="Q44" s="8"/>
      <c r="R44" s="13"/>
    </row>
    <row r="45" spans="1:18" x14ac:dyDescent="0.25">
      <c r="A45" s="20" t="s">
        <v>23</v>
      </c>
      <c r="B45" s="8"/>
      <c r="C45" s="8"/>
      <c r="D45" s="8"/>
      <c r="E45" s="8"/>
      <c r="F45" s="8"/>
      <c r="G45" s="21">
        <v>0</v>
      </c>
      <c r="H45" s="21"/>
      <c r="I45" s="21">
        <v>1200</v>
      </c>
      <c r="J45" s="8"/>
      <c r="K45" s="8"/>
      <c r="L45" s="8"/>
      <c r="M45" s="8"/>
      <c r="N45" s="8"/>
      <c r="O45" s="13"/>
      <c r="P45" s="8"/>
      <c r="Q45" s="8"/>
      <c r="R45" s="13"/>
    </row>
    <row r="46" spans="1:18" ht="15.75" thickBot="1" x14ac:dyDescent="0.3">
      <c r="A46" s="20" t="s">
        <v>41</v>
      </c>
      <c r="B46" s="21"/>
      <c r="C46" s="20"/>
      <c r="D46" s="20"/>
      <c r="E46" s="20"/>
      <c r="F46" s="20"/>
      <c r="G46" s="35">
        <v>124719</v>
      </c>
      <c r="H46" s="21"/>
      <c r="I46" s="35">
        <v>125350</v>
      </c>
      <c r="J46" s="8"/>
      <c r="K46" s="8"/>
      <c r="L46" s="8"/>
      <c r="M46" s="8"/>
      <c r="N46" s="8"/>
      <c r="O46" s="13"/>
      <c r="P46" s="8"/>
      <c r="Q46" s="8"/>
      <c r="R46" s="13"/>
    </row>
    <row r="47" spans="1:18" ht="15.75" thickBot="1" x14ac:dyDescent="0.3">
      <c r="A47" s="8" t="s">
        <v>24</v>
      </c>
      <c r="B47" s="8"/>
      <c r="C47" s="8"/>
      <c r="D47" s="8"/>
      <c r="E47" s="8"/>
      <c r="F47" s="8"/>
      <c r="G47" s="36">
        <f>SUM(G45:G46)</f>
        <v>124719</v>
      </c>
      <c r="H47" s="21"/>
      <c r="I47" s="36">
        <f>SUM(I44:I46)</f>
        <v>157578.4</v>
      </c>
      <c r="J47" s="8"/>
      <c r="K47" s="8"/>
      <c r="L47" s="8"/>
      <c r="M47" s="8"/>
      <c r="N47" s="8"/>
      <c r="O47" s="13"/>
      <c r="P47" s="8"/>
      <c r="Q47" s="8"/>
      <c r="R47" s="13"/>
    </row>
    <row r="48" spans="1:18" x14ac:dyDescent="0.25">
      <c r="A48" s="8"/>
      <c r="B48" s="8"/>
      <c r="C48" s="8"/>
      <c r="D48" s="8"/>
      <c r="E48" s="8"/>
      <c r="F48" s="8"/>
      <c r="G48" s="21"/>
      <c r="H48" s="21"/>
      <c r="I48" s="21"/>
      <c r="J48" s="8"/>
      <c r="K48" s="8"/>
      <c r="L48" s="8"/>
      <c r="M48" s="8"/>
      <c r="N48" s="8"/>
      <c r="P48" s="8"/>
      <c r="Q48" s="8"/>
      <c r="R48" s="13"/>
    </row>
    <row r="49" spans="1:18" x14ac:dyDescent="0.25">
      <c r="A49" s="8" t="s">
        <v>25</v>
      </c>
      <c r="B49" s="8"/>
      <c r="C49" s="8"/>
      <c r="D49" s="8"/>
      <c r="E49" s="8"/>
      <c r="F49" s="8"/>
      <c r="G49" s="21">
        <v>1392591.73</v>
      </c>
      <c r="H49" s="21"/>
      <c r="I49" s="21">
        <v>1447149.65</v>
      </c>
      <c r="J49" s="8"/>
      <c r="K49" s="8"/>
      <c r="L49" s="8"/>
      <c r="M49" s="8"/>
      <c r="N49" s="8"/>
      <c r="O49" s="13"/>
      <c r="P49" s="8"/>
      <c r="Q49" s="8"/>
      <c r="R49" s="13"/>
    </row>
    <row r="50" spans="1:18" ht="15.75" thickBot="1" x14ac:dyDescent="0.3">
      <c r="A50" s="20" t="s">
        <v>40</v>
      </c>
      <c r="B50" s="8"/>
      <c r="C50" s="8"/>
      <c r="D50" s="8"/>
      <c r="E50" s="8"/>
      <c r="F50" s="8"/>
      <c r="G50" s="35">
        <v>217705.53</v>
      </c>
      <c r="H50" s="21"/>
      <c r="I50" s="35">
        <v>-54557.919999999998</v>
      </c>
      <c r="J50" s="8"/>
      <c r="K50" s="8"/>
      <c r="L50" s="8"/>
      <c r="M50" s="8"/>
      <c r="N50" s="8"/>
      <c r="O50" s="13"/>
      <c r="P50" s="8"/>
      <c r="Q50" s="8"/>
      <c r="R50" s="13"/>
    </row>
    <row r="51" spans="1:18" ht="15.75" thickBot="1" x14ac:dyDescent="0.3">
      <c r="A51" s="8" t="s">
        <v>26</v>
      </c>
      <c r="B51" s="8"/>
      <c r="C51" s="8"/>
      <c r="D51" s="8"/>
      <c r="E51" s="8"/>
      <c r="F51" s="8"/>
      <c r="G51" s="40">
        <f>SUM(G49:G50)</f>
        <v>1610297.26</v>
      </c>
      <c r="H51" s="21"/>
      <c r="I51" s="40">
        <f>SUM(I49:I50)</f>
        <v>1392591.73</v>
      </c>
      <c r="J51" s="8"/>
      <c r="K51" s="8"/>
      <c r="L51" s="8"/>
      <c r="M51" s="8"/>
      <c r="N51" s="8"/>
      <c r="O51" s="13"/>
      <c r="P51" s="8"/>
      <c r="Q51" s="8"/>
      <c r="R51" s="13"/>
    </row>
    <row r="52" spans="1:18" ht="15.75" thickTop="1" x14ac:dyDescent="0.25">
      <c r="A52" s="8"/>
      <c r="B52" s="8"/>
      <c r="C52" s="8"/>
      <c r="D52" s="8"/>
      <c r="E52" s="8"/>
      <c r="F52" s="8"/>
      <c r="G52" s="21"/>
      <c r="H52" s="21"/>
      <c r="I52" s="21"/>
      <c r="J52" s="8"/>
      <c r="K52" s="8"/>
      <c r="L52" s="8"/>
      <c r="M52" s="8"/>
      <c r="N52" s="8"/>
      <c r="O52" s="13"/>
      <c r="P52" s="8"/>
      <c r="Q52" s="8"/>
      <c r="R52" s="13"/>
    </row>
    <row r="53" spans="1:18" ht="15.75" thickBot="1" x14ac:dyDescent="0.3">
      <c r="A53" s="8" t="s">
        <v>27</v>
      </c>
      <c r="B53" s="8"/>
      <c r="C53" s="8"/>
      <c r="D53" s="8"/>
      <c r="E53" s="8"/>
      <c r="F53" s="8"/>
      <c r="G53" s="41">
        <f>G47+G51</f>
        <v>1735016.26</v>
      </c>
      <c r="H53" s="21"/>
      <c r="I53" s="41">
        <f>I47+I51</f>
        <v>1550170.13</v>
      </c>
      <c r="J53" s="8"/>
      <c r="K53" s="8"/>
      <c r="L53" s="8"/>
      <c r="M53" s="8"/>
      <c r="N53" s="8"/>
      <c r="O53" s="13"/>
      <c r="P53" s="8"/>
      <c r="Q53" s="8"/>
      <c r="R53" s="13"/>
    </row>
    <row r="54" spans="1:18" ht="15.75" thickTop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8"/>
      <c r="Q54" s="8"/>
      <c r="R54" s="13"/>
    </row>
    <row r="55" spans="1:18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2"/>
      <c r="Q55" s="22"/>
      <c r="R55" s="23"/>
    </row>
    <row r="56" spans="1:1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8"/>
      <c r="Q56" s="8"/>
      <c r="R56" s="13"/>
    </row>
    <row r="57" spans="1:18" x14ac:dyDescent="0.25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8"/>
      <c r="Q57" s="8"/>
      <c r="R57" s="13"/>
    </row>
    <row r="58" spans="1:1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8"/>
      <c r="Q58" s="8"/>
      <c r="R58" s="13"/>
    </row>
    <row r="59" spans="1: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8"/>
      <c r="Q59" s="8"/>
      <c r="R59" s="13"/>
    </row>
    <row r="60" spans="1:18" x14ac:dyDescent="0.25">
      <c r="A60" s="22" t="s">
        <v>47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2"/>
      <c r="Q60" s="22"/>
      <c r="R60" s="23"/>
    </row>
    <row r="61" spans="1:18" ht="15.75" thickBot="1" x14ac:dyDescent="0.3">
      <c r="A61" s="22" t="s">
        <v>48</v>
      </c>
      <c r="B61" s="22"/>
      <c r="C61" s="22"/>
      <c r="D61" s="22"/>
      <c r="E61" s="22"/>
      <c r="F61" s="22"/>
      <c r="G61" s="42">
        <v>3909596</v>
      </c>
      <c r="H61" s="22"/>
      <c r="I61" s="42">
        <v>3777096</v>
      </c>
      <c r="J61" s="22"/>
      <c r="K61" s="22"/>
      <c r="L61" s="22"/>
      <c r="M61" s="22"/>
      <c r="N61" s="22"/>
      <c r="O61" s="23"/>
      <c r="P61" s="22"/>
      <c r="Q61" s="22"/>
      <c r="R61" s="13"/>
    </row>
    <row r="62" spans="1:18" x14ac:dyDescent="0.25">
      <c r="O62" s="14"/>
      <c r="R62" s="14"/>
    </row>
    <row r="63" spans="1:18" x14ac:dyDescent="0.25">
      <c r="A63" t="s">
        <v>50</v>
      </c>
      <c r="O63" s="14"/>
    </row>
    <row r="66" spans="1:3" x14ac:dyDescent="0.25">
      <c r="A66" t="s">
        <v>28</v>
      </c>
      <c r="C66" t="s">
        <v>29</v>
      </c>
    </row>
    <row r="67" spans="1:3" x14ac:dyDescent="0.25">
      <c r="A67" t="s">
        <v>30</v>
      </c>
      <c r="C67" t="s">
        <v>31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Nøtterøy Historielag</dc:creator>
  <cp:lastModifiedBy>Nøtterøy Historielag</cp:lastModifiedBy>
  <cp:lastPrinted>2019-01-10T19:58:16Z</cp:lastPrinted>
  <dcterms:created xsi:type="dcterms:W3CDTF">2016-01-29T09:40:43Z</dcterms:created>
  <dcterms:modified xsi:type="dcterms:W3CDTF">2019-01-30T13:03:13Z</dcterms:modified>
</cp:coreProperties>
</file>